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976"/>
  </bookViews>
  <sheets>
    <sheet name="FOS11" sheetId="1" r:id="rId1"/>
  </sheets>
  <definedNames>
    <definedName name="_xlnm.Print_Area" localSheetId="0">'FOS11'!$A$1:$G$30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19" i="1" l="1"/>
  <c r="B18" i="1"/>
  <c r="C16" i="1"/>
  <c r="F13" i="1"/>
  <c r="F12" i="1"/>
  <c r="E11" i="1"/>
  <c r="C11" i="1"/>
  <c r="F10" i="1"/>
  <c r="F9" i="1"/>
  <c r="F8" i="1"/>
  <c r="F7" i="1"/>
  <c r="F6" i="1"/>
  <c r="F5" i="1"/>
  <c r="F19" i="1" l="1"/>
  <c r="F18" i="1"/>
  <c r="G13" i="1"/>
  <c r="G16" i="1"/>
  <c r="G12" i="1"/>
  <c r="F16" i="1" s="1"/>
  <c r="B16" i="1"/>
  <c r="F11" i="1"/>
</calcChain>
</file>

<file path=xl/sharedStrings.xml><?xml version="1.0" encoding="utf-8"?>
<sst xmlns="http://schemas.openxmlformats.org/spreadsheetml/2006/main" count="32" uniqueCount="29">
  <si>
    <t>Fach</t>
  </si>
  <si>
    <t>11(1)</t>
  </si>
  <si>
    <t>11(2)</t>
  </si>
  <si>
    <t>Deutsch</t>
  </si>
  <si>
    <t>Englisch</t>
  </si>
  <si>
    <t>Geschichte</t>
  </si>
  <si>
    <t>Mathematik</t>
  </si>
  <si>
    <t>Profilfach 1</t>
  </si>
  <si>
    <t>Profilfach 2</t>
  </si>
  <si>
    <t>Profilfach 3</t>
  </si>
  <si>
    <t>Jahrgangsstufe 11</t>
  </si>
  <si>
    <t>FPU (2-fach)</t>
  </si>
  <si>
    <t>Ø</t>
  </si>
  <si>
    <t>FPAN (1-fach)</t>
  </si>
  <si>
    <t>FPV (1-fach)</t>
  </si>
  <si>
    <t>Probezeit</t>
  </si>
  <si>
    <t>Anzahl 0 P.</t>
  </si>
  <si>
    <t>FOS 11: Notenblatt und Bestehensregeln</t>
  </si>
  <si>
    <t>Jahrespunktzahl</t>
  </si>
  <si>
    <t>Anzahl 1-3 P.</t>
  </si>
  <si>
    <r>
      <t xml:space="preserve">• </t>
    </r>
    <r>
      <rPr>
        <b/>
        <sz val="12"/>
        <color rgb="FF000000"/>
        <rFont val="Arial"/>
        <family val="2"/>
      </rPr>
      <t>Jahrespunktezahl (JPZ) in allen Fächern mindestens Note 4 (4 P.)</t>
    </r>
    <r>
      <rPr>
        <sz val="12"/>
        <color rgb="FF000000"/>
        <rFont val="Arial"/>
        <family val="2"/>
      </rPr>
      <t xml:space="preserve"> </t>
    </r>
    <r>
      <rPr>
        <i/>
        <u/>
        <sz val="12"/>
        <color rgb="FF000000"/>
        <rFont val="Arial"/>
        <family val="2"/>
      </rPr>
      <t>oder</t>
    </r>
  </si>
  <si>
    <r>
      <t xml:space="preserve">• </t>
    </r>
    <r>
      <rPr>
        <b/>
        <sz val="12"/>
        <color rgb="FF000000"/>
        <rFont val="Arial"/>
        <family val="2"/>
      </rPr>
      <t>in einem Fach Note 5 (1-3 P.) und Schnitt aller Fächer mind. 5,0 P.</t>
    </r>
    <r>
      <rPr>
        <sz val="12"/>
        <color rgb="FF000000"/>
        <rFont val="Arial"/>
        <family val="2"/>
      </rPr>
      <t xml:space="preserve"> </t>
    </r>
    <r>
      <rPr>
        <i/>
        <u/>
        <sz val="12"/>
        <color rgb="FF000000"/>
        <rFont val="Arial"/>
        <family val="2"/>
      </rPr>
      <t>oder</t>
    </r>
  </si>
  <si>
    <r>
      <t xml:space="preserve">• </t>
    </r>
    <r>
      <rPr>
        <b/>
        <sz val="12"/>
        <color rgb="FF000000"/>
        <rFont val="Arial"/>
        <family val="2"/>
      </rPr>
      <t>in zwei Fächern Note 5 (1-3 P.) oder in einem Fach Note 6 (0 P.) und Schnitt aller Fächer mind.  6,0 P.</t>
    </r>
  </si>
  <si>
    <r>
      <t xml:space="preserve">• </t>
    </r>
    <r>
      <rPr>
        <b/>
        <sz val="12"/>
        <color rgb="FF000000"/>
        <rFont val="Arial"/>
        <family val="2"/>
      </rPr>
      <t xml:space="preserve">Bestehen der fachpraktischen Ausbildung: </t>
    </r>
  </si>
  <si>
    <r>
      <t xml:space="preserve">• </t>
    </r>
    <r>
      <rPr>
        <b/>
        <sz val="12"/>
        <color rgb="FF000000"/>
        <rFont val="Arial"/>
        <family val="2"/>
      </rPr>
      <t>Anwendung dieser Kriterien auch bei der Probezeitentscheidung</t>
    </r>
  </si>
  <si>
    <r>
      <t xml:space="preserve">• </t>
    </r>
    <r>
      <rPr>
        <b/>
        <sz val="12"/>
        <color rgb="FF000000"/>
        <rFont val="Arial"/>
        <family val="2"/>
      </rPr>
      <t xml:space="preserve">Notenausgleich ist in den obigen Regelungen integriert. Es gibt keine Nachprüfung mehr. </t>
    </r>
  </si>
  <si>
    <r>
      <t xml:space="preserve">        • </t>
    </r>
    <r>
      <rPr>
        <sz val="12"/>
        <color rgb="FF000000"/>
        <rFont val="Arial"/>
        <family val="2"/>
      </rPr>
      <t>mindestens 4 Punkte pro Halbjahr (= HJE), dabei keine Teilleistung mit 0 Punkten bewertet.</t>
    </r>
  </si>
  <si>
    <r>
      <t xml:space="preserve">        • </t>
    </r>
    <r>
      <rPr>
        <sz val="12"/>
        <color rgb="FF000000"/>
        <rFont val="Arial"/>
        <family val="2"/>
      </rPr>
      <t>mindestens 10 Punkte im gesamten Schuljahr.</t>
    </r>
  </si>
  <si>
    <t>Bestehensregeln: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</si>
</sst>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ourier New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i/>
      <u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" fillId="3" borderId="2" xfId="0" applyFont="1" applyFill="1" applyBorder="1" applyProtection="1"/>
    <xf numFmtId="0" fontId="1" fillId="3" borderId="3" xfId="0" applyFont="1" applyFill="1" applyBorder="1" applyProtection="1"/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/>
    <xf numFmtId="0" fontId="5" fillId="0" borderId="0" xfId="0" applyFont="1" applyFill="1" applyBorder="1" applyAlignment="1" applyProtection="1">
      <alignment vertical="center"/>
    </xf>
    <xf numFmtId="0" fontId="5" fillId="4" borderId="22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center"/>
    </xf>
    <xf numFmtId="2" fontId="5" fillId="0" borderId="23" xfId="0" applyNumberFormat="1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Protection="1"/>
    <xf numFmtId="0" fontId="1" fillId="0" borderId="9" xfId="0" applyFont="1" applyFill="1" applyBorder="1" applyProtection="1"/>
    <xf numFmtId="0" fontId="1" fillId="0" borderId="4" xfId="0" applyFont="1" applyFill="1" applyBorder="1" applyProtection="1"/>
    <xf numFmtId="0" fontId="1" fillId="0" borderId="11" xfId="0" applyFont="1" applyFill="1" applyBorder="1" applyProtection="1"/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6" borderId="16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16" fontId="5" fillId="0" borderId="5" xfId="0" applyNumberFormat="1" applyFont="1" applyFill="1" applyBorder="1" applyAlignment="1" applyProtection="1">
      <alignment horizontal="center" vertical="center"/>
    </xf>
    <xf numFmtId="16" fontId="5" fillId="0" borderId="27" xfId="0" applyNumberFormat="1" applyFont="1" applyFill="1" applyBorder="1" applyAlignment="1" applyProtection="1">
      <alignment horizontal="center" vertical="center"/>
    </xf>
    <xf numFmtId="16" fontId="5" fillId="0" borderId="6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</cellXfs>
  <cellStyles count="2">
    <cellStyle name="Standard" xfId="0" builtinId="0"/>
    <cellStyle name="Standard 2" xfId="1"/>
  </cellStyles>
  <dxfs count="5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K13" sqref="K13"/>
    </sheetView>
  </sheetViews>
  <sheetFormatPr baseColWidth="10" defaultRowHeight="14.4" x14ac:dyDescent="0.3"/>
  <cols>
    <col min="1" max="1" width="13.08984375" customWidth="1"/>
    <col min="2" max="2" width="13.90625" customWidth="1"/>
    <col min="3" max="3" width="14.54296875" customWidth="1"/>
    <col min="4" max="4" width="14.08984375" customWidth="1"/>
    <col min="5" max="5" width="14.90625" customWidth="1"/>
    <col min="6" max="6" width="16.6328125" customWidth="1"/>
    <col min="7" max="7" width="12.54296875" customWidth="1"/>
    <col min="8" max="8" width="17.6328125" customWidth="1"/>
  </cols>
  <sheetData>
    <row r="1" spans="1:9" ht="27" customHeight="1" x14ac:dyDescent="0.3">
      <c r="A1" s="48" t="s">
        <v>17</v>
      </c>
      <c r="B1" s="48"/>
      <c r="C1" s="48"/>
      <c r="D1" s="48"/>
      <c r="E1" s="48"/>
      <c r="F1" s="48"/>
    </row>
    <row r="2" spans="1:9" ht="16.5" customHeight="1" thickBot="1" x14ac:dyDescent="0.45">
      <c r="A2" s="8"/>
      <c r="B2" s="8"/>
      <c r="C2" s="8"/>
      <c r="D2" s="8"/>
      <c r="E2" s="8"/>
      <c r="F2" s="8"/>
    </row>
    <row r="3" spans="1:9" ht="16.2" thickBot="1" x14ac:dyDescent="0.35">
      <c r="A3" s="25" t="s">
        <v>0</v>
      </c>
      <c r="B3" s="49" t="s">
        <v>1</v>
      </c>
      <c r="C3" s="50"/>
      <c r="D3" s="49" t="s">
        <v>2</v>
      </c>
      <c r="E3" s="51"/>
      <c r="F3" s="24" t="s">
        <v>18</v>
      </c>
      <c r="G3" s="1"/>
      <c r="H3" s="2"/>
      <c r="I3" s="3"/>
    </row>
    <row r="4" spans="1:9" ht="18" thickTop="1" x14ac:dyDescent="0.3">
      <c r="A4" s="26" t="s">
        <v>3</v>
      </c>
      <c r="B4" s="27"/>
      <c r="C4" s="37">
        <v>4</v>
      </c>
      <c r="D4" s="32"/>
      <c r="E4" s="34">
        <v>3</v>
      </c>
      <c r="F4" s="46">
        <f>IF(((C4+E4)/2)&lt;1,0,ROUND(((C4+E4)/2),0))</f>
        <v>4</v>
      </c>
      <c r="G4" s="1"/>
      <c r="H4" s="4"/>
      <c r="I4" s="3"/>
    </row>
    <row r="5" spans="1:9" ht="17.399999999999999" x14ac:dyDescent="0.3">
      <c r="A5" s="28" t="s">
        <v>4</v>
      </c>
      <c r="B5" s="29"/>
      <c r="C5" s="38">
        <v>3</v>
      </c>
      <c r="D5" s="33"/>
      <c r="E5" s="35">
        <v>2</v>
      </c>
      <c r="F5" s="46">
        <f t="shared" ref="F5:F10" si="0">IF(((C5+E5)/2)&lt;1,0,ROUND(((C5+E5)/2),0))</f>
        <v>3</v>
      </c>
      <c r="G5" s="1"/>
      <c r="H5" s="4"/>
      <c r="I5" s="3"/>
    </row>
    <row r="6" spans="1:9" ht="17.399999999999999" x14ac:dyDescent="0.3">
      <c r="A6" s="28" t="s">
        <v>5</v>
      </c>
      <c r="B6" s="29"/>
      <c r="C6" s="38">
        <v>3</v>
      </c>
      <c r="D6" s="33"/>
      <c r="E6" s="35">
        <v>7</v>
      </c>
      <c r="F6" s="47">
        <f t="shared" si="0"/>
        <v>5</v>
      </c>
      <c r="G6" s="1"/>
      <c r="H6" s="4"/>
      <c r="I6" s="3"/>
    </row>
    <row r="7" spans="1:9" ht="17.399999999999999" x14ac:dyDescent="0.3">
      <c r="A7" s="28" t="s">
        <v>6</v>
      </c>
      <c r="B7" s="29"/>
      <c r="C7" s="38">
        <v>7</v>
      </c>
      <c r="D7" s="33"/>
      <c r="E7" s="35">
        <v>4</v>
      </c>
      <c r="F7" s="47">
        <f t="shared" si="0"/>
        <v>6</v>
      </c>
      <c r="G7" s="1"/>
      <c r="H7" s="4"/>
      <c r="I7" s="3"/>
    </row>
    <row r="8" spans="1:9" ht="17.399999999999999" x14ac:dyDescent="0.3">
      <c r="A8" s="28" t="s">
        <v>7</v>
      </c>
      <c r="B8" s="29"/>
      <c r="C8" s="38">
        <v>12</v>
      </c>
      <c r="D8" s="33"/>
      <c r="E8" s="35">
        <v>5</v>
      </c>
      <c r="F8" s="47">
        <f t="shared" si="0"/>
        <v>9</v>
      </c>
      <c r="G8" s="1"/>
      <c r="H8" s="4"/>
      <c r="I8" s="3"/>
    </row>
    <row r="9" spans="1:9" ht="17.399999999999999" x14ac:dyDescent="0.3">
      <c r="A9" s="28" t="s">
        <v>8</v>
      </c>
      <c r="B9" s="29"/>
      <c r="C9" s="38">
        <v>8</v>
      </c>
      <c r="D9" s="33"/>
      <c r="E9" s="35">
        <v>8</v>
      </c>
      <c r="F9" s="47">
        <f t="shared" si="0"/>
        <v>8</v>
      </c>
      <c r="G9" s="1"/>
      <c r="H9" s="4"/>
      <c r="I9" s="3"/>
    </row>
    <row r="10" spans="1:9" ht="18" thickBot="1" x14ac:dyDescent="0.35">
      <c r="A10" s="30" t="s">
        <v>9</v>
      </c>
      <c r="B10" s="31"/>
      <c r="C10" s="39">
        <v>5</v>
      </c>
      <c r="D10" s="36"/>
      <c r="E10" s="41">
        <v>4</v>
      </c>
      <c r="F10" s="47">
        <f t="shared" si="0"/>
        <v>5</v>
      </c>
      <c r="G10" s="1"/>
    </row>
    <row r="11" spans="1:9" ht="15.6" x14ac:dyDescent="0.3">
      <c r="A11" s="9" t="s">
        <v>11</v>
      </c>
      <c r="B11" s="11">
        <v>4</v>
      </c>
      <c r="C11" s="52">
        <f>IF(OR(B11=0,B12=0,B13=0),0,ROUND((B11*2+B12+B13)/4,0))</f>
        <v>4</v>
      </c>
      <c r="D11" s="42">
        <v>5</v>
      </c>
      <c r="E11" s="54">
        <f>IF(OR(D11=0,D12=0,D13=0),0,ROUND((D11*2+D12+D13)/4,0))</f>
        <v>5</v>
      </c>
      <c r="F11" s="57">
        <f t="shared" ref="F11:F13" si="1">ROUND(((C11+E11)/2),0)</f>
        <v>5</v>
      </c>
      <c r="G11" s="5"/>
    </row>
    <row r="12" spans="1:9" ht="15.6" x14ac:dyDescent="0.3">
      <c r="A12" s="10" t="s">
        <v>13</v>
      </c>
      <c r="B12" s="12">
        <v>3</v>
      </c>
      <c r="C12" s="52"/>
      <c r="D12" s="12">
        <v>5</v>
      </c>
      <c r="E12" s="55"/>
      <c r="F12" s="58">
        <f t="shared" si="1"/>
        <v>0</v>
      </c>
      <c r="G12" s="60">
        <f>COUNTIFS($F$4:F10,"&lt;=3",$F$4:F10,"&gt;=1")</f>
        <v>1</v>
      </c>
    </row>
    <row r="13" spans="1:9" ht="16.2" thickBot="1" x14ac:dyDescent="0.35">
      <c r="A13" s="10" t="s">
        <v>14</v>
      </c>
      <c r="B13" s="13">
        <v>5</v>
      </c>
      <c r="C13" s="53"/>
      <c r="D13" s="40">
        <v>4</v>
      </c>
      <c r="E13" s="56"/>
      <c r="F13" s="59">
        <f t="shared" si="1"/>
        <v>0</v>
      </c>
      <c r="G13" s="60">
        <f>COUNTIF($F$4:F10,"=0")</f>
        <v>0</v>
      </c>
    </row>
    <row r="14" spans="1:9" ht="15" thickBot="1" x14ac:dyDescent="0.35"/>
    <row r="15" spans="1:9" ht="18.75" customHeight="1" x14ac:dyDescent="0.3">
      <c r="B15" s="21" t="s">
        <v>15</v>
      </c>
      <c r="C15" s="22" t="s">
        <v>12</v>
      </c>
      <c r="F15" s="21" t="s">
        <v>10</v>
      </c>
      <c r="G15" s="22" t="s">
        <v>12</v>
      </c>
      <c r="H15" s="15"/>
      <c r="I15" s="16"/>
    </row>
    <row r="16" spans="1:9" ht="19.5" customHeight="1" thickBot="1" x14ac:dyDescent="0.35">
      <c r="A16" s="14"/>
      <c r="B16" s="17" t="str">
        <f>IF(OR(C11&lt;4),"nicht bestanden",IF(AND(B18&gt;=1,B19&gt;=1),"nicht bestanden",IF(AND(C4&gt;=4,C5&gt;=4,C6&gt;=4,C7&gt;=4,C8&gt;=4,C9&gt;=4,C10&gt;=4),"bestanden",IF(AND(B18=1,SUM(C4:C10)&gt;=5*7),"bestanden",IF(AND(B18=2,SUM(C4:C10)&gt;=6*7),"bestanden",IF(AND(B19=1,SUM(C4:C10)&gt;=6*7),"bestanden","nicht bestanden"))))))</f>
        <v>bestanden</v>
      </c>
      <c r="C16" s="23">
        <f>AVERAGE(C4:C10)</f>
        <v>6</v>
      </c>
      <c r="F16" s="17" t="str">
        <f>IF(OR(C11&lt;4,E11&lt;4,(E11+C11)&lt;10),"nicht bestanden",IF(AND(G12&gt;=1,G13&gt;=1),"nicht bestanden",IF(AND(F4&gt;=4,F5&gt;=4,F6&gt;=4,F7&gt;=4,F8&gt;=4,F9&gt;=4,F10&gt;=4),"bestanden",IF(AND(G12=1,SUM(F4:F10)&gt;=5*7),"bestanden",IF(AND(G12=2,SUM(F4:F10)&gt;=6*7),"bestanden",IF(AND(G13=1,SUM(F4:F10)&gt;=6*7),"bestanden","nicht bestanden"))))))</f>
        <v>nicht bestanden</v>
      </c>
      <c r="G16" s="23">
        <f>AVERAGE(F4:F10)</f>
        <v>5.7142857142857144</v>
      </c>
      <c r="H16" s="16"/>
      <c r="I16" s="16"/>
    </row>
    <row r="18" spans="1:7" ht="15.75" customHeight="1" x14ac:dyDescent="0.3">
      <c r="B18" s="19">
        <f>COUNTIFS(C$4:$C10,"&lt;=3",C$4:$C10,"&gt;=1")</f>
        <v>2</v>
      </c>
      <c r="C18" s="18" t="s">
        <v>19</v>
      </c>
      <c r="D18" s="7"/>
      <c r="F18" s="19">
        <f>COUNTIFS($F$4:F10,"&lt;=3",$F$4:F10,"&gt;=1")</f>
        <v>1</v>
      </c>
      <c r="G18" s="20" t="s">
        <v>19</v>
      </c>
    </row>
    <row r="19" spans="1:7" ht="15.6" x14ac:dyDescent="0.3">
      <c r="B19" s="19">
        <f>COUNTIF(C$4:$C10,"=0")</f>
        <v>0</v>
      </c>
      <c r="C19" s="18" t="s">
        <v>16</v>
      </c>
      <c r="D19" s="6"/>
      <c r="F19" s="19">
        <f>COUNTIF($F$4:F10,"=0")</f>
        <v>0</v>
      </c>
      <c r="G19" s="20" t="s">
        <v>16</v>
      </c>
    </row>
    <row r="20" spans="1:7" ht="15.6" x14ac:dyDescent="0.3">
      <c r="B20" s="19"/>
      <c r="C20" s="18"/>
      <c r="D20" s="6"/>
      <c r="F20" s="19"/>
      <c r="G20" s="20"/>
    </row>
    <row r="21" spans="1:7" s="45" customFormat="1" ht="21.9" customHeight="1" x14ac:dyDescent="0.3">
      <c r="A21" s="44" t="s">
        <v>28</v>
      </c>
    </row>
    <row r="22" spans="1:7" ht="20.100000000000001" customHeight="1" x14ac:dyDescent="0.3">
      <c r="A22" s="43" t="s">
        <v>20</v>
      </c>
    </row>
    <row r="23" spans="1:7" ht="20.100000000000001" customHeight="1" x14ac:dyDescent="0.3">
      <c r="A23" s="43" t="s">
        <v>21</v>
      </c>
    </row>
    <row r="24" spans="1:7" ht="20.100000000000001" customHeight="1" x14ac:dyDescent="0.3">
      <c r="A24" s="43" t="s">
        <v>22</v>
      </c>
    </row>
    <row r="25" spans="1:7" ht="20.100000000000001" customHeight="1" x14ac:dyDescent="0.3">
      <c r="A25" s="43" t="s">
        <v>23</v>
      </c>
    </row>
    <row r="26" spans="1:7" ht="20.100000000000001" customHeight="1" x14ac:dyDescent="0.3">
      <c r="A26" s="43" t="s">
        <v>26</v>
      </c>
    </row>
    <row r="27" spans="1:7" ht="20.100000000000001" customHeight="1" x14ac:dyDescent="0.3">
      <c r="A27" s="43" t="s">
        <v>27</v>
      </c>
    </row>
    <row r="28" spans="1:7" ht="20.100000000000001" customHeight="1" x14ac:dyDescent="0.3">
      <c r="A28" s="43" t="s">
        <v>24</v>
      </c>
    </row>
    <row r="29" spans="1:7" ht="20.100000000000001" customHeight="1" x14ac:dyDescent="0.3">
      <c r="A29" s="43" t="s">
        <v>25</v>
      </c>
    </row>
  </sheetData>
  <mergeCells count="6">
    <mergeCell ref="A1:F1"/>
    <mergeCell ref="B3:C3"/>
    <mergeCell ref="D3:E3"/>
    <mergeCell ref="C11:C13"/>
    <mergeCell ref="E11:E13"/>
    <mergeCell ref="F11:F13"/>
  </mergeCells>
  <conditionalFormatting sqref="F4:F10">
    <cfRule type="cellIs" dxfId="4" priority="5" operator="lessThan">
      <formula>4</formula>
    </cfRule>
  </conditionalFormatting>
  <conditionalFormatting sqref="C4:C10">
    <cfRule type="cellIs" dxfId="3" priority="4" operator="lessThan">
      <formula>4</formula>
    </cfRule>
  </conditionalFormatting>
  <conditionalFormatting sqref="E4:E10">
    <cfRule type="cellIs" dxfId="2" priority="3" operator="lessThan">
      <formula>4</formula>
    </cfRule>
  </conditionalFormatting>
  <conditionalFormatting sqref="B16">
    <cfRule type="containsText" dxfId="1" priority="2" operator="containsText" text="nicht bestanden">
      <formula>NOT(ISERROR(SEARCH("nicht bestanden",B16)))</formula>
    </cfRule>
  </conditionalFormatting>
  <conditionalFormatting sqref="H16:I16 I15 F16">
    <cfRule type="containsText" dxfId="0" priority="1" operator="containsText" text="nicht bestanden">
      <formula>NOT(ISERROR(SEARCH("nicht bestanden",F15)))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FOS11</vt:lpstr>
      <vt:lpstr>'FOS11'!Druckbereich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Scheiderer</dc:creator>
  <cp:lastModifiedBy>ECK</cp:lastModifiedBy>
  <cp:lastPrinted>2017-09-13T05:08:57Z</cp:lastPrinted>
  <dcterms:created xsi:type="dcterms:W3CDTF">2017-03-30T06:45:18Z</dcterms:created>
  <dcterms:modified xsi:type="dcterms:W3CDTF">2019-02-20T11:54:11Z</dcterms:modified>
</cp:coreProperties>
</file>